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D:\Laura\03MAPS\output\EMSR733\AOI01\GRA_PRODUCT\FCT\EMSR733_AOI01_GRA_PRODUCT_v1\20240702_tabla_final\"/>
    </mc:Choice>
  </mc:AlternateContent>
  <xr:revisionPtr revIDLastSave="0" documentId="13_ncr:1_{0E087912-2857-42FF-908A-93BCCB5F32AF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Info_Grading" sheetId="1" r:id="rId1"/>
    <sheet name="Grading" sheetId="2" r:id="rId2"/>
    <sheet name="Pop_Statistics" sheetId="3" r:id="rId3"/>
    <sheet name="_observedEventA_v1_aoi" sheetId="4" r:id="rId4"/>
    <sheet name="_builtUpA_m_v1_aoi" sheetId="5" r:id="rId5"/>
    <sheet name="_builtUpA_m_v1_aff" sheetId="6" r:id="rId6"/>
    <sheet name="_transportationL_v1_aoi" sheetId="7" r:id="rId7"/>
    <sheet name="_transportationL_v1_aff" sheetId="8" r:id="rId8"/>
    <sheet name="_facilitiesL_v1_aoi" sheetId="9" r:id="rId9"/>
    <sheet name="_naturalLandUseA_m_v1_aoi" sheetId="10" r:id="rId10"/>
    <sheet name="_naturalLandUseA_m_v1_aff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1" i="2" l="1"/>
  <c r="B40" i="2"/>
  <c r="B39" i="2"/>
  <c r="B23" i="2"/>
  <c r="B22" i="2"/>
</calcChain>
</file>

<file path=xl/sharedStrings.xml><?xml version="1.0" encoding="utf-8"?>
<sst xmlns="http://schemas.openxmlformats.org/spreadsheetml/2006/main" count="263" uniqueCount="105">
  <si>
    <t>Consequences Table - Grading</t>
  </si>
  <si>
    <t xml:space="preserve">The tables provide summary figures specifically detailing the exposed population, assets, and land use within the Area of Interest (AOI). </t>
  </si>
  <si>
    <t>Additionally, it depicts the extent of the event and estimations of the damage levels of assets and land use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</si>
  <si>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</si>
  <si>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</si>
  <si>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EMSR733 AOI: 01 Katsimidhi Grading</t>
  </si>
  <si>
    <t>Consequences within the AOI</t>
  </si>
  <si>
    <t xml:space="preserve">Unit of measurement </t>
  </si>
  <si>
    <t>Destroyed</t>
  </si>
  <si>
    <t>Damaged</t>
  </si>
  <si>
    <t>Possibly damaged*</t>
  </si>
  <si>
    <t>Total affected**</t>
  </si>
  <si>
    <t>Total in AOI</t>
  </si>
  <si>
    <t>Burnt area</t>
  </si>
  <si>
    <t>ha</t>
  </si>
  <si>
    <t>Estimated population</t>
  </si>
  <si>
    <t>Number of inhabitants</t>
  </si>
  <si>
    <t>NA</t>
  </si>
  <si>
    <t>Built-up</t>
  </si>
  <si>
    <t>Residential Buildings</t>
  </si>
  <si>
    <t>Transportation</t>
  </si>
  <si>
    <t>Local Road</t>
  </si>
  <si>
    <t>km</t>
  </si>
  <si>
    <t>Cart Track</t>
  </si>
  <si>
    <t>Facilities</t>
  </si>
  <si>
    <t>Long-distance pipelines, communication and electricity lines</t>
  </si>
  <si>
    <t>Land use</t>
  </si>
  <si>
    <t xml:space="preserve">Forests </t>
  </si>
  <si>
    <t>Shrub and/or herbaceous vegetation association</t>
  </si>
  <si>
    <t xml:space="preserve">Heterogeneous agricultural areas </t>
  </si>
  <si>
    <t>Other</t>
  </si>
  <si>
    <t>* Presence of damage proxies and proximitywith destroyed/damaged asset</t>
  </si>
  <si>
    <t>** Sum of all damage classes</t>
  </si>
  <si>
    <t>Disclaimer: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</si>
  <si>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</si>
  <si>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</si>
  <si>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</si>
  <si>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</si>
  <si>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Access to the portal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</si>
  <si>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</si>
  <si>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</si>
  <si>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</si>
  <si>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</si>
  <si>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</si>
  <si>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</si>
  <si>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AOI: 01 Katsimidhi</t>
  </si>
  <si>
    <t>Data Source</t>
  </si>
  <si>
    <t>GHS_POP_E2020_GLOBE_R2023A</t>
  </si>
  <si>
    <t>landscan-global-2022</t>
  </si>
  <si>
    <t>WorldPop_grc_ppp_2020_constrained</t>
  </si>
  <si>
    <t>WorldPop_grc_ppp_2020_UNadj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</si>
  <si>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</si>
  <si>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</si>
  <si>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</si>
  <si>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</si>
  <si>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</si>
  <si>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</si>
  <si>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LandScan (2022), UT-Battelle, LLC, operator of Oak Ridge National Laboratory</t>
  </si>
  <si>
    <t>Indications of the differences between the population datasets.</t>
  </si>
  <si>
    <t>very good: &lt;20%_x000D_
good: 21%-40%_x000D_
moderate: 41%-60%_x000D_
poor: 61%-80%_x000D_
very poor: &gt;80%</t>
  </si>
  <si>
    <t>moderate</t>
  </si>
  <si>
    <t>Total Affected</t>
  </si>
  <si>
    <t>very poor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</si>
  <si>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</si>
  <si>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</si>
  <si>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</si>
  <si>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</si>
  <si>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</si>
  <si>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</si>
  <si>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</si>
  <si>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</si>
  <si>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</si>
  <si>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</si>
  <si>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</si>
  <si>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</si>
  <si>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_builtUpA_m_v1_aoi</t>
  </si>
  <si>
    <t>obj_type</t>
  </si>
  <si>
    <t>class</t>
  </si>
  <si>
    <t>info</t>
  </si>
  <si>
    <t>class_desc</t>
  </si>
  <si>
    <t>damage_gra</t>
  </si>
  <si>
    <t>or_src_id</t>
  </si>
  <si>
    <t>cd_value</t>
  </si>
  <si>
    <t>Not Applicable</t>
  </si>
  <si>
    <t>Possibly damaged</t>
  </si>
  <si>
    <t>Building block</t>
  </si>
  <si>
    <t>No visible damage</t>
  </si>
  <si>
    <t>_builtUpA_m_v1_aff</t>
  </si>
  <si>
    <t>_transportationL_v1_aoi</t>
  </si>
  <si>
    <t>Length</t>
  </si>
  <si>
    <t>Highways, Streets and Roads</t>
  </si>
  <si>
    <t>_transportationL_v1_aff</t>
  </si>
  <si>
    <t>_facilitiesL_v1_aoi</t>
  </si>
  <si>
    <t>Pipelines, Communication and Electricity Lines</t>
  </si>
  <si>
    <t>_naturalLandUseA_m_v1_aoi</t>
  </si>
  <si>
    <t>Forests and Semi-natural Areas</t>
  </si>
  <si>
    <t>Forests</t>
  </si>
  <si>
    <t>Affected</t>
  </si>
  <si>
    <t>Agricultural Areas</t>
  </si>
  <si>
    <t>Heterogeneous agricultural areas</t>
  </si>
  <si>
    <t>Not Affected</t>
  </si>
  <si>
    <t>_naturalLandUseA_m_v1_aff</t>
  </si>
  <si>
    <t xml:space="preserve">  Worldpop (www.worldpop.com)</t>
  </si>
  <si>
    <t>Worldpop, University of Southampton, UK</t>
  </si>
  <si>
    <t>Digital Elevation Model: FABDEM (ForestAndBuildingsremovedCopernicusDEM) removes building and tree height biases from the Copernicus GLO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</si>
</sst>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[&lt;0.004]0;[&lt;0.05]0.00;#,###,##0.0"/>
    <numFmt numFmtId="166" formatCode="&quot;~&quot;\ ####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FFFF66"/>
        <bgColor rgb="FFFFFF66"/>
      </patternFill>
    </fill>
    <fill>
      <patternFill patternType="solid">
        <fgColor rgb="FFFF6600"/>
        <bgColor rgb="FFFF660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6">
    <xf numFmtId="0" fontId="0" fillId="0" borderId="0" xfId="0"/>
    <xf numFmtId="0" fontId="0" fillId="2" borderId="0" xfId="0" applyFill="1"/>
    <xf numFmtId="0" fontId="5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6" fillId="3" borderId="0" xfId="0" applyFont="1" applyFill="1"/>
    <xf numFmtId="0" fontId="7" fillId="3" borderId="0" xfId="0" applyFont="1" applyFill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right" vertical="center" wrapText="1"/>
    </xf>
    <xf numFmtId="0" fontId="11" fillId="3" borderId="0" xfId="0" applyFont="1" applyFill="1"/>
    <xf numFmtId="0" fontId="11" fillId="3" borderId="0" xfId="0" applyFont="1" applyFill="1" applyAlignment="1">
      <alignment wrapText="1"/>
    </xf>
    <xf numFmtId="0" fontId="12" fillId="0" borderId="0" xfId="0" applyFont="1"/>
    <xf numFmtId="0" fontId="13" fillId="0" borderId="0" xfId="0" applyFont="1"/>
    <xf numFmtId="0" fontId="13" fillId="0" borderId="5" xfId="0" applyFont="1" applyBorder="1"/>
    <xf numFmtId="0" fontId="13" fillId="0" borderId="5" xfId="0" applyFont="1" applyBorder="1" applyAlignment="1">
      <alignment horizontal="right" vertical="center"/>
    </xf>
    <xf numFmtId="165" fontId="13" fillId="0" borderId="5" xfId="0" applyNumberFormat="1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13" fillId="0" borderId="10" xfId="0" applyFont="1" applyBorder="1"/>
    <xf numFmtId="0" fontId="3" fillId="0" borderId="10" xfId="0" applyFont="1" applyBorder="1" applyAlignment="1">
      <alignment vertical="center"/>
    </xf>
    <xf numFmtId="0" fontId="4" fillId="0" borderId="10" xfId="0" applyFont="1" applyBorder="1" applyAlignment="1">
      <alignment horizontal="right" vertical="center" wrapText="1"/>
    </xf>
    <xf numFmtId="0" fontId="0" fillId="0" borderId="10" xfId="0" applyBorder="1"/>
    <xf numFmtId="0" fontId="9" fillId="0" borderId="11" xfId="0" applyFont="1" applyBorder="1" applyAlignment="1">
      <alignment vertical="top" wrapText="1"/>
    </xf>
    <xf numFmtId="0" fontId="9" fillId="0" borderId="11" xfId="0" applyFont="1" applyBorder="1" applyAlignment="1">
      <alignment horizontal="right" vertical="center" wrapText="1"/>
    </xf>
    <xf numFmtId="165" fontId="13" fillId="0" borderId="11" xfId="0" applyNumberFormat="1" applyFont="1" applyBorder="1" applyAlignment="1">
      <alignment horizontal="center" vertical="center" wrapText="1"/>
    </xf>
    <xf numFmtId="165" fontId="13" fillId="0" borderId="0" xfId="0" applyNumberFormat="1" applyFont="1" applyAlignment="1">
      <alignment horizontal="left" vertical="center"/>
    </xf>
    <xf numFmtId="165" fontId="13" fillId="0" borderId="0" xfId="0" applyNumberFormat="1" applyFont="1"/>
    <xf numFmtId="0" fontId="9" fillId="0" borderId="5" xfId="0" applyFont="1" applyBorder="1" applyAlignment="1">
      <alignment vertical="top" wrapText="1"/>
    </xf>
    <xf numFmtId="0" fontId="9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right" vertical="center" wrapText="1"/>
    </xf>
    <xf numFmtId="165" fontId="13" fillId="0" borderId="5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/>
    </xf>
    <xf numFmtId="0" fontId="9" fillId="0" borderId="12" xfId="0" applyFont="1" applyBorder="1" applyAlignment="1">
      <alignment vertical="top" wrapText="1"/>
    </xf>
    <xf numFmtId="0" fontId="1" fillId="0" borderId="12" xfId="0" applyFont="1" applyBorder="1" applyAlignment="1">
      <alignment vertical="center"/>
    </xf>
    <xf numFmtId="0" fontId="9" fillId="0" borderId="12" xfId="0" applyFont="1" applyBorder="1" applyAlignment="1">
      <alignment horizontal="right" vertical="center" wrapText="1"/>
    </xf>
    <xf numFmtId="165" fontId="13" fillId="0" borderId="1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9" fillId="0" borderId="11" xfId="0" applyFont="1" applyBorder="1"/>
    <xf numFmtId="0" fontId="10" fillId="0" borderId="11" xfId="0" applyFont="1" applyBorder="1" applyAlignment="1">
      <alignment vertical="center"/>
    </xf>
    <xf numFmtId="0" fontId="0" fillId="0" borderId="13" xfId="0" applyBorder="1"/>
    <xf numFmtId="0" fontId="10" fillId="0" borderId="13" xfId="0" applyFont="1" applyBorder="1" applyAlignment="1">
      <alignment vertical="center"/>
    </xf>
    <xf numFmtId="0" fontId="9" fillId="0" borderId="13" xfId="0" applyFont="1" applyBorder="1" applyAlignment="1">
      <alignment horizontal="right" vertical="center" wrapText="1"/>
    </xf>
    <xf numFmtId="165" fontId="13" fillId="0" borderId="13" xfId="0" applyNumberFormat="1" applyFont="1" applyBorder="1" applyAlignment="1">
      <alignment horizontal="center" vertical="center" wrapText="1"/>
    </xf>
    <xf numFmtId="0" fontId="0" fillId="0" borderId="12" xfId="0" applyBorder="1"/>
    <xf numFmtId="0" fontId="10" fillId="0" borderId="12" xfId="0" applyFont="1" applyBorder="1" applyAlignment="1">
      <alignment vertical="center"/>
    </xf>
    <xf numFmtId="166" fontId="13" fillId="0" borderId="1" xfId="0" applyNumberFormat="1" applyFont="1" applyBorder="1" applyAlignment="1">
      <alignment horizontal="center"/>
    </xf>
    <xf numFmtId="1" fontId="13" fillId="0" borderId="1" xfId="0" applyNumberFormat="1" applyFont="1" applyBorder="1" applyAlignment="1">
      <alignment horizontal="center"/>
    </xf>
    <xf numFmtId="0" fontId="14" fillId="0" borderId="0" xfId="0" applyFont="1"/>
    <xf numFmtId="0" fontId="15" fillId="0" borderId="0" xfId="0" applyFont="1"/>
    <xf numFmtId="0" fontId="13" fillId="0" borderId="0" xfId="0" applyFont="1" applyAlignment="1">
      <alignment horizontal="left" vertical="center"/>
    </xf>
    <xf numFmtId="0" fontId="12" fillId="4" borderId="5" xfId="0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2" fillId="0" borderId="5" xfId="0" applyFont="1" applyBorder="1"/>
    <xf numFmtId="0" fontId="0" fillId="5" borderId="5" xfId="0" applyFill="1" applyBorder="1"/>
    <xf numFmtId="0" fontId="0" fillId="0" borderId="5" xfId="0" applyBorder="1"/>
    <xf numFmtId="0" fontId="0" fillId="6" borderId="5" xfId="0" applyFill="1" applyBorder="1"/>
    <xf numFmtId="0" fontId="0" fillId="7" borderId="5" xfId="0" applyFill="1" applyBorder="1"/>
    <xf numFmtId="0" fontId="0" fillId="8" borderId="5" xfId="0" applyFill="1" applyBorder="1"/>
    <xf numFmtId="0" fontId="13" fillId="0" borderId="5" xfId="0" applyFont="1" applyBorder="1"/>
    <xf numFmtId="0" fontId="0" fillId="0" borderId="6" xfId="0" applyBorder="1"/>
    <xf numFmtId="0" fontId="0" fillId="0" borderId="7" xfId="0" applyBorder="1"/>
    <xf numFmtId="164" fontId="1" fillId="0" borderId="3" xfId="0" applyNumberFormat="1" applyFont="1" applyBorder="1" applyAlignment="1">
      <alignment horizontal="center" vertical="center" wrapText="1"/>
    </xf>
    <xf numFmtId="0" fontId="0" fillId="0" borderId="4" xfId="0" applyBorder="1"/>
    <xf numFmtId="0" fontId="0" fillId="0" borderId="3" xfId="0" applyBorder="1"/>
    <xf numFmtId="0" fontId="9" fillId="0" borderId="1" xfId="0" applyFont="1" applyBorder="1" applyAlignment="1">
      <alignment horizontal="right" vertical="center" wrapText="1"/>
    </xf>
    <xf numFmtId="0" fontId="1" fillId="0" borderId="0" xfId="0" applyFont="1"/>
  </cellXfs>
  <cellStyles count="4">
    <cellStyle name="Excel Built-in Normal" xfId="1" xr:uid="{00000000-0005-0000-0000-000001000000}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28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44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7</xdr:col>
      <xdr:colOff>0</xdr:colOff>
      <xdr:row>43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baseColWidth="10" defaultColWidth="11.44140625" defaultRowHeight="14.4" x14ac:dyDescent="0.3"/>
  <cols>
    <col min="2" max="2" width="154.6640625" bestFit="1" customWidth="1"/>
  </cols>
  <sheetData>
    <row r="1" spans="2:2" x14ac:dyDescent="0.3">
      <c r="B1" s="13"/>
    </row>
    <row r="2" spans="2:2" ht="20.25" customHeight="1" x14ac:dyDescent="0.3">
      <c r="B2" s="14" t="s">
        <v>0</v>
      </c>
    </row>
    <row r="3" spans="2:2" ht="20.25" customHeight="1" x14ac:dyDescent="0.3">
      <c r="B3" s="14"/>
    </row>
    <row r="4" spans="2:2" ht="15.75" customHeight="1" x14ac:dyDescent="0.3">
      <c r="B4" s="18" t="s">
        <v>1</v>
      </c>
    </row>
    <row r="5" spans="2:2" ht="15.75" customHeight="1" x14ac:dyDescent="0.3">
      <c r="B5" s="18" t="s">
        <v>2</v>
      </c>
    </row>
    <row r="6" spans="2:2" ht="15.75" customHeight="1" x14ac:dyDescent="0.3">
      <c r="B6" s="18"/>
    </row>
    <row r="7" spans="2:2" ht="15.75" customHeight="1" x14ac:dyDescent="0.3">
      <c r="B7" s="18" t="s">
        <v>3</v>
      </c>
    </row>
    <row r="8" spans="2:2" ht="15.75" customHeight="1" x14ac:dyDescent="0.3">
      <c r="B8" s="18"/>
    </row>
    <row r="9" spans="2:2" ht="30.75" customHeight="1" x14ac:dyDescent="0.3">
      <c r="B9" s="19" t="s">
        <v>4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10"/>
  <sheetViews>
    <sheetView workbookViewId="0"/>
  </sheetViews>
  <sheetFormatPr baseColWidth="10" defaultColWidth="8.88671875" defaultRowHeight="14.4" x14ac:dyDescent="0.3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3">
      <c r="B1" s="35" t="s">
        <v>5</v>
      </c>
    </row>
    <row r="2" spans="1:12" x14ac:dyDescent="0.3">
      <c r="B2" s="35" t="s">
        <v>94</v>
      </c>
    </row>
    <row r="4" spans="1:12" x14ac:dyDescent="0.3">
      <c r="A4" s="20" t="s">
        <v>64</v>
      </c>
      <c r="B4" s="20" t="s">
        <v>76</v>
      </c>
      <c r="C4" s="20" t="s">
        <v>77</v>
      </c>
      <c r="D4" s="20" t="s">
        <v>78</v>
      </c>
      <c r="E4" s="20" t="s">
        <v>79</v>
      </c>
      <c r="F4" s="20" t="s">
        <v>80</v>
      </c>
      <c r="G4" s="20" t="s">
        <v>68</v>
      </c>
      <c r="H4" s="20" t="s">
        <v>69</v>
      </c>
      <c r="I4" s="20" t="s">
        <v>81</v>
      </c>
      <c r="J4" s="20" t="s">
        <v>82</v>
      </c>
      <c r="K4" s="20" t="s">
        <v>70</v>
      </c>
      <c r="L4" s="20" t="s">
        <v>71</v>
      </c>
    </row>
    <row r="5" spans="1:12" x14ac:dyDescent="0.3">
      <c r="A5" s="21">
        <v>0</v>
      </c>
      <c r="B5" s="21">
        <v>3</v>
      </c>
      <c r="C5" s="21" t="s">
        <v>95</v>
      </c>
      <c r="D5" s="21">
        <v>31</v>
      </c>
      <c r="E5" s="21" t="s">
        <v>96</v>
      </c>
      <c r="F5" s="21" t="s">
        <v>97</v>
      </c>
      <c r="G5" s="21" t="s">
        <v>83</v>
      </c>
      <c r="H5" s="21">
        <v>2</v>
      </c>
      <c r="I5" s="21">
        <v>992</v>
      </c>
      <c r="J5" s="21" t="s">
        <v>83</v>
      </c>
      <c r="K5" s="21">
        <v>5</v>
      </c>
      <c r="L5" s="21">
        <v>35.767937491200001</v>
      </c>
    </row>
    <row r="6" spans="1:12" x14ac:dyDescent="0.3">
      <c r="A6" s="21">
        <v>1</v>
      </c>
      <c r="B6" s="21">
        <v>3</v>
      </c>
      <c r="C6" s="21" t="s">
        <v>95</v>
      </c>
      <c r="D6" s="21">
        <v>32</v>
      </c>
      <c r="E6" s="21" t="s">
        <v>28</v>
      </c>
      <c r="F6" s="21" t="s">
        <v>97</v>
      </c>
      <c r="G6" s="21" t="s">
        <v>83</v>
      </c>
      <c r="H6" s="21">
        <v>2</v>
      </c>
      <c r="I6" s="21">
        <v>992</v>
      </c>
      <c r="J6" s="21" t="s">
        <v>83</v>
      </c>
      <c r="K6" s="21">
        <v>2</v>
      </c>
      <c r="L6" s="21">
        <v>28.788161244299999</v>
      </c>
    </row>
    <row r="7" spans="1:12" x14ac:dyDescent="0.3">
      <c r="A7" s="21">
        <v>2</v>
      </c>
      <c r="B7" s="21">
        <v>2</v>
      </c>
      <c r="C7" s="21" t="s">
        <v>98</v>
      </c>
      <c r="D7" s="21">
        <v>24</v>
      </c>
      <c r="E7" s="21" t="s">
        <v>99</v>
      </c>
      <c r="F7" s="21" t="s">
        <v>100</v>
      </c>
      <c r="G7" s="21" t="s">
        <v>83</v>
      </c>
      <c r="H7" s="21">
        <v>997</v>
      </c>
      <c r="I7" s="21">
        <v>992</v>
      </c>
      <c r="J7" s="21" t="s">
        <v>83</v>
      </c>
      <c r="K7" s="21">
        <v>1</v>
      </c>
      <c r="L7" s="21">
        <v>5.6300756193000003</v>
      </c>
    </row>
    <row r="8" spans="1:12" x14ac:dyDescent="0.3">
      <c r="A8" s="21">
        <v>3</v>
      </c>
      <c r="B8" s="21">
        <v>3</v>
      </c>
      <c r="C8" s="21" t="s">
        <v>95</v>
      </c>
      <c r="D8" s="21">
        <v>31</v>
      </c>
      <c r="E8" s="21" t="s">
        <v>96</v>
      </c>
      <c r="F8" s="21" t="s">
        <v>100</v>
      </c>
      <c r="G8" s="21" t="s">
        <v>83</v>
      </c>
      <c r="H8" s="21">
        <v>997</v>
      </c>
      <c r="I8" s="21">
        <v>992</v>
      </c>
      <c r="J8" s="21" t="s">
        <v>83</v>
      </c>
      <c r="K8" s="21">
        <v>4</v>
      </c>
      <c r="L8" s="21">
        <v>625.76320542799999</v>
      </c>
    </row>
    <row r="9" spans="1:12" x14ac:dyDescent="0.3">
      <c r="A9" s="21">
        <v>4</v>
      </c>
      <c r="B9" s="21">
        <v>3</v>
      </c>
      <c r="C9" s="21" t="s">
        <v>95</v>
      </c>
      <c r="D9" s="21">
        <v>32</v>
      </c>
      <c r="E9" s="21" t="s">
        <v>28</v>
      </c>
      <c r="F9" s="21" t="s">
        <v>100</v>
      </c>
      <c r="G9" s="21" t="s">
        <v>83</v>
      </c>
      <c r="H9" s="21">
        <v>997</v>
      </c>
      <c r="I9" s="21">
        <v>992</v>
      </c>
      <c r="J9" s="21" t="s">
        <v>83</v>
      </c>
      <c r="K9" s="21">
        <v>1</v>
      </c>
      <c r="L9" s="21">
        <v>94.150357593099997</v>
      </c>
    </row>
    <row r="10" spans="1:12" x14ac:dyDescent="0.3">
      <c r="A10" s="21">
        <v>5</v>
      </c>
      <c r="B10" s="21">
        <v>998</v>
      </c>
      <c r="C10" s="21" t="s">
        <v>30</v>
      </c>
      <c r="D10" s="21">
        <v>998</v>
      </c>
      <c r="E10" s="21" t="s">
        <v>30</v>
      </c>
      <c r="F10" s="21" t="s">
        <v>100</v>
      </c>
      <c r="G10" s="21" t="s">
        <v>83</v>
      </c>
      <c r="H10" s="21">
        <v>997</v>
      </c>
      <c r="I10" s="21">
        <v>992</v>
      </c>
      <c r="J10" s="21" t="s">
        <v>83</v>
      </c>
      <c r="K10" s="21">
        <v>1</v>
      </c>
      <c r="L10" s="21">
        <v>29.854703428299999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8.88671875" defaultRowHeight="14.4" x14ac:dyDescent="0.3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2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3">
      <c r="B1" s="35" t="s">
        <v>5</v>
      </c>
    </row>
    <row r="2" spans="1:12" x14ac:dyDescent="0.3">
      <c r="B2" s="35" t="s">
        <v>101</v>
      </c>
    </row>
    <row r="4" spans="1:12" x14ac:dyDescent="0.3">
      <c r="A4" s="20" t="s">
        <v>64</v>
      </c>
      <c r="B4" s="20" t="s">
        <v>76</v>
      </c>
      <c r="C4" s="20" t="s">
        <v>77</v>
      </c>
      <c r="D4" s="20" t="s">
        <v>78</v>
      </c>
      <c r="E4" s="20" t="s">
        <v>79</v>
      </c>
      <c r="F4" s="20" t="s">
        <v>80</v>
      </c>
      <c r="G4" s="20" t="s">
        <v>68</v>
      </c>
      <c r="H4" s="20" t="s">
        <v>69</v>
      </c>
      <c r="I4" s="20" t="s">
        <v>81</v>
      </c>
      <c r="J4" s="20" t="s">
        <v>82</v>
      </c>
      <c r="K4" s="20" t="s">
        <v>70</v>
      </c>
      <c r="L4" s="20" t="s">
        <v>71</v>
      </c>
    </row>
    <row r="5" spans="1:12" x14ac:dyDescent="0.3">
      <c r="A5" s="21">
        <v>0</v>
      </c>
      <c r="B5" s="21">
        <v>3</v>
      </c>
      <c r="C5" s="21" t="s">
        <v>95</v>
      </c>
      <c r="D5" s="21">
        <v>31</v>
      </c>
      <c r="E5" s="21" t="s">
        <v>96</v>
      </c>
      <c r="F5" s="21" t="s">
        <v>97</v>
      </c>
      <c r="G5" s="21" t="s">
        <v>83</v>
      </c>
      <c r="H5" s="21">
        <v>2</v>
      </c>
      <c r="I5" s="21">
        <v>992</v>
      </c>
      <c r="J5" s="21" t="s">
        <v>83</v>
      </c>
      <c r="K5" s="21">
        <v>5</v>
      </c>
      <c r="L5" s="21">
        <v>35.767937508999999</v>
      </c>
    </row>
    <row r="6" spans="1:12" x14ac:dyDescent="0.3">
      <c r="A6" s="21">
        <v>1</v>
      </c>
      <c r="B6" s="21">
        <v>3</v>
      </c>
      <c r="C6" s="21" t="s">
        <v>95</v>
      </c>
      <c r="D6" s="21">
        <v>32</v>
      </c>
      <c r="E6" s="21" t="s">
        <v>28</v>
      </c>
      <c r="F6" s="21" t="s">
        <v>97</v>
      </c>
      <c r="G6" s="21" t="s">
        <v>83</v>
      </c>
      <c r="H6" s="21">
        <v>2</v>
      </c>
      <c r="I6" s="21">
        <v>992</v>
      </c>
      <c r="J6" s="21" t="s">
        <v>83</v>
      </c>
      <c r="K6" s="21">
        <v>2</v>
      </c>
      <c r="L6" s="21">
        <v>28.788161150299999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S42"/>
  <sheetViews>
    <sheetView showGridLines="0" tabSelected="1" zoomScale="70" zoomScaleNormal="70" workbookViewId="0">
      <selection activeCell="C50" sqref="C50"/>
    </sheetView>
  </sheetViews>
  <sheetFormatPr baseColWidth="10" defaultColWidth="9.109375" defaultRowHeight="14.4" x14ac:dyDescent="0.3"/>
  <cols>
    <col min="1" max="1" width="9.109375" customWidth="1"/>
    <col min="2" max="2" width="28.109375" customWidth="1"/>
    <col min="3" max="3" width="55.109375" style="7" bestFit="1" customWidth="1"/>
    <col min="4" max="4" width="7.44140625" bestFit="1" customWidth="1"/>
    <col min="5" max="9" width="14.33203125" customWidth="1"/>
    <col min="10" max="45" width="9.109375" customWidth="1"/>
    <col min="46" max="46" width="9.109375" style="1" customWidth="1"/>
    <col min="47" max="16384" width="9.109375" style="1"/>
  </cols>
  <sheetData>
    <row r="1" spans="1:11" x14ac:dyDescent="0.3">
      <c r="A1" s="12"/>
      <c r="B1" s="34" t="s">
        <v>5</v>
      </c>
    </row>
    <row r="3" spans="1:11" ht="15" x14ac:dyDescent="0.35">
      <c r="B3" s="8" t="s">
        <v>6</v>
      </c>
      <c r="C3" s="9"/>
      <c r="D3" s="9"/>
      <c r="E3" s="9"/>
      <c r="F3" s="9"/>
      <c r="G3" s="9"/>
      <c r="H3" s="9"/>
      <c r="I3" s="10"/>
      <c r="J3" s="2"/>
      <c r="K3" s="2"/>
    </row>
    <row r="4" spans="1:11" ht="30.75" customHeight="1" x14ac:dyDescent="0.35">
      <c r="B4" s="11"/>
      <c r="C4" s="74" t="s">
        <v>7</v>
      </c>
      <c r="D4" s="73"/>
      <c r="E4" s="15" t="s">
        <v>8</v>
      </c>
      <c r="F4" s="15" t="s">
        <v>9</v>
      </c>
      <c r="G4" s="15" t="s">
        <v>10</v>
      </c>
      <c r="H4" s="15" t="s">
        <v>11</v>
      </c>
      <c r="I4" s="15" t="s">
        <v>12</v>
      </c>
      <c r="J4" s="2"/>
      <c r="K4" s="2"/>
    </row>
    <row r="5" spans="1:11" x14ac:dyDescent="0.3">
      <c r="B5" s="22" t="s">
        <v>13</v>
      </c>
      <c r="C5" s="22"/>
      <c r="D5" s="23" t="s">
        <v>14</v>
      </c>
      <c r="E5" s="68"/>
      <c r="F5" s="69"/>
      <c r="G5" s="70"/>
      <c r="H5" s="22"/>
      <c r="I5" s="24">
        <v>64.556098514200002</v>
      </c>
    </row>
    <row r="6" spans="1:11" ht="15" x14ac:dyDescent="0.35">
      <c r="B6" s="16" t="s">
        <v>15</v>
      </c>
      <c r="C6" s="17" t="s">
        <v>16</v>
      </c>
      <c r="D6" s="17"/>
      <c r="E6" s="71"/>
      <c r="F6" s="72"/>
      <c r="G6" s="73"/>
      <c r="H6" s="55" t="s">
        <v>17</v>
      </c>
      <c r="I6" s="54">
        <v>40</v>
      </c>
      <c r="J6" s="2"/>
      <c r="K6" s="2"/>
    </row>
    <row r="7" spans="1:11" x14ac:dyDescent="0.3">
      <c r="B7" s="36" t="s">
        <v>18</v>
      </c>
      <c r="C7" s="37" t="s">
        <v>19</v>
      </c>
      <c r="D7" s="38" t="s">
        <v>14</v>
      </c>
      <c r="E7" s="39">
        <v>0</v>
      </c>
      <c r="F7" s="39">
        <v>0</v>
      </c>
      <c r="G7" s="39">
        <v>7.7068462300000001E-2</v>
      </c>
      <c r="H7" s="39">
        <v>7.7068462300000001E-2</v>
      </c>
      <c r="I7" s="39">
        <v>0.81251401739999995</v>
      </c>
    </row>
    <row r="8" spans="1:11" x14ac:dyDescent="0.3">
      <c r="B8" s="31" t="s">
        <v>20</v>
      </c>
      <c r="C8" s="40" t="s">
        <v>21</v>
      </c>
      <c r="D8" s="32" t="s">
        <v>22</v>
      </c>
      <c r="E8" s="33">
        <v>0</v>
      </c>
      <c r="F8" s="33">
        <v>0</v>
      </c>
      <c r="G8" s="33">
        <v>0</v>
      </c>
      <c r="H8" s="33">
        <v>0</v>
      </c>
      <c r="I8" s="33">
        <v>9.0766694043000005</v>
      </c>
    </row>
    <row r="9" spans="1:11" x14ac:dyDescent="0.3">
      <c r="B9" s="41"/>
      <c r="C9" s="42" t="s">
        <v>23</v>
      </c>
      <c r="D9" s="43" t="s">
        <v>22</v>
      </c>
      <c r="E9" s="44">
        <v>0</v>
      </c>
      <c r="F9" s="44">
        <v>0</v>
      </c>
      <c r="G9" s="44">
        <v>0</v>
      </c>
      <c r="H9" s="44">
        <v>0</v>
      </c>
      <c r="I9" s="44">
        <v>24.064235908000001</v>
      </c>
    </row>
    <row r="10" spans="1:11" x14ac:dyDescent="0.3">
      <c r="B10" s="36" t="s">
        <v>24</v>
      </c>
      <c r="C10" s="45" t="s">
        <v>25</v>
      </c>
      <c r="D10" s="38" t="s">
        <v>22</v>
      </c>
      <c r="E10" s="39">
        <v>0</v>
      </c>
      <c r="F10" s="39">
        <v>0</v>
      </c>
      <c r="G10" s="39">
        <v>0</v>
      </c>
      <c r="H10" s="39">
        <v>0</v>
      </c>
      <c r="I10" s="39">
        <v>4.5022325346000001</v>
      </c>
    </row>
    <row r="11" spans="1:11" x14ac:dyDescent="0.3">
      <c r="B11" s="46" t="s">
        <v>26</v>
      </c>
      <c r="C11" s="47" t="s">
        <v>27</v>
      </c>
      <c r="D11" s="32" t="s">
        <v>14</v>
      </c>
      <c r="E11" s="33"/>
      <c r="F11" s="33"/>
      <c r="G11" s="33"/>
      <c r="H11" s="33">
        <v>35.767937508999999</v>
      </c>
      <c r="I11" s="33">
        <v>661.53114291919997</v>
      </c>
    </row>
    <row r="12" spans="1:11" x14ac:dyDescent="0.3">
      <c r="B12" s="48"/>
      <c r="C12" s="49" t="s">
        <v>28</v>
      </c>
      <c r="D12" s="50" t="s">
        <v>14</v>
      </c>
      <c r="E12" s="51"/>
      <c r="F12" s="51"/>
      <c r="G12" s="51"/>
      <c r="H12" s="51">
        <v>28.788161150299999</v>
      </c>
      <c r="I12" s="51">
        <v>122.9385188374</v>
      </c>
    </row>
    <row r="13" spans="1:11" x14ac:dyDescent="0.3">
      <c r="B13" s="48"/>
      <c r="C13" s="49" t="s">
        <v>29</v>
      </c>
      <c r="D13" s="50" t="s">
        <v>14</v>
      </c>
      <c r="E13" s="51"/>
      <c r="F13" s="51"/>
      <c r="G13" s="51"/>
      <c r="H13" s="51">
        <v>0</v>
      </c>
      <c r="I13" s="51">
        <v>5.6300756193000003</v>
      </c>
    </row>
    <row r="14" spans="1:11" x14ac:dyDescent="0.3">
      <c r="B14" s="52"/>
      <c r="C14" s="53" t="s">
        <v>30</v>
      </c>
      <c r="D14" s="43" t="s">
        <v>14</v>
      </c>
      <c r="E14" s="44"/>
      <c r="F14" s="44"/>
      <c r="G14" s="44"/>
      <c r="H14" s="44">
        <v>0</v>
      </c>
      <c r="I14" s="44">
        <v>29.854703428299999</v>
      </c>
    </row>
    <row r="15" spans="1:11" ht="15" x14ac:dyDescent="0.3">
      <c r="A15" s="25"/>
      <c r="B15" s="3"/>
      <c r="C15" s="5"/>
      <c r="D15" s="4"/>
      <c r="E15" s="21"/>
      <c r="F15" s="21"/>
      <c r="G15" s="21"/>
      <c r="J15" s="26"/>
    </row>
    <row r="16" spans="1:11" ht="15" x14ac:dyDescent="0.3">
      <c r="A16" s="25"/>
      <c r="B16" s="21" t="s">
        <v>31</v>
      </c>
      <c r="C16" s="5"/>
      <c r="D16" s="4"/>
      <c r="E16" s="21"/>
      <c r="F16" s="21"/>
      <c r="G16" s="21"/>
      <c r="J16" s="26"/>
    </row>
    <row r="17" spans="1:10" ht="15" x14ac:dyDescent="0.3">
      <c r="A17" s="25"/>
      <c r="B17" s="27" t="s">
        <v>32</v>
      </c>
      <c r="C17" s="28"/>
      <c r="D17" s="29"/>
      <c r="E17" s="27"/>
      <c r="F17" s="27"/>
      <c r="G17" s="27"/>
      <c r="H17" s="30"/>
      <c r="I17" s="30"/>
      <c r="J17" s="26"/>
    </row>
    <row r="18" spans="1:10" ht="15" x14ac:dyDescent="0.3">
      <c r="B18" s="3"/>
      <c r="C18" s="5"/>
      <c r="D18" s="4"/>
      <c r="E18" s="21"/>
      <c r="F18" s="21"/>
      <c r="G18" s="21"/>
    </row>
    <row r="19" spans="1:10" ht="15" x14ac:dyDescent="0.3">
      <c r="B19" s="3"/>
      <c r="C19" s="5"/>
      <c r="D19" s="4"/>
      <c r="E19" s="21"/>
      <c r="F19" s="21"/>
      <c r="G19" s="21"/>
    </row>
    <row r="20" spans="1:10" ht="15" x14ac:dyDescent="0.3">
      <c r="B20" s="56" t="s">
        <v>33</v>
      </c>
      <c r="C20" s="5"/>
      <c r="D20" s="4"/>
      <c r="E20" s="21"/>
      <c r="F20" s="21"/>
      <c r="G20" s="21"/>
    </row>
    <row r="21" spans="1:10" ht="15" x14ac:dyDescent="0.3">
      <c r="B21" s="21" t="s">
        <v>34</v>
      </c>
      <c r="C21" s="5"/>
      <c r="D21" s="4"/>
      <c r="E21" s="21"/>
      <c r="F21" s="21"/>
      <c r="G21" s="21"/>
    </row>
    <row r="22" spans="1:10" ht="15" x14ac:dyDescent="0.3">
      <c r="B22" s="57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22" s="5"/>
      <c r="D22" s="4"/>
      <c r="E22" s="21"/>
      <c r="F22" s="21"/>
      <c r="G22" s="21"/>
    </row>
    <row r="23" spans="1:10" ht="15" x14ac:dyDescent="0.3">
      <c r="B23" s="21" t="str">
        <f>CONCATENATE(CHAR(169)," European Union / Copernicus Emergency Management Service")</f>
        <v>© European Union / Copernicus Emergency Management Service</v>
      </c>
      <c r="C23" s="5"/>
      <c r="D23" s="4"/>
      <c r="E23" s="21"/>
      <c r="F23" s="21"/>
      <c r="G23" s="21"/>
    </row>
    <row r="24" spans="1:10" ht="15" x14ac:dyDescent="0.3">
      <c r="B24" s="3"/>
      <c r="C24" s="5"/>
      <c r="D24" s="4"/>
      <c r="E24" s="21"/>
      <c r="F24" s="21"/>
      <c r="G24" s="21"/>
    </row>
    <row r="25" spans="1:10" ht="15" x14ac:dyDescent="0.3">
      <c r="B25" s="3"/>
      <c r="C25" s="5"/>
      <c r="D25" s="4"/>
      <c r="E25" s="21"/>
      <c r="F25" s="21"/>
      <c r="G25" s="21"/>
    </row>
    <row r="26" spans="1:10" ht="15" x14ac:dyDescent="0.3">
      <c r="B26" s="56" t="s">
        <v>35</v>
      </c>
      <c r="C26" s="5"/>
      <c r="D26" s="4"/>
      <c r="E26" s="21"/>
      <c r="F26" s="21"/>
      <c r="G26" s="21"/>
    </row>
    <row r="27" spans="1:10" ht="15" x14ac:dyDescent="0.3">
      <c r="B27" s="21" t="s">
        <v>36</v>
      </c>
      <c r="C27" s="5"/>
      <c r="D27" s="4"/>
      <c r="E27" s="21"/>
      <c r="F27" s="21"/>
      <c r="G27" s="21"/>
    </row>
    <row r="28" spans="1:10" ht="15" x14ac:dyDescent="0.3">
      <c r="B28" s="21" t="s">
        <v>37</v>
      </c>
      <c r="C28" s="6"/>
      <c r="D28" s="4"/>
      <c r="E28" s="21"/>
      <c r="F28" s="21"/>
      <c r="G28" s="21"/>
      <c r="H28" s="58" t="s">
        <v>38</v>
      </c>
    </row>
    <row r="29" spans="1:10" ht="15" x14ac:dyDescent="0.3">
      <c r="B29" s="21" t="s">
        <v>39</v>
      </c>
      <c r="C29" s="6"/>
      <c r="D29" s="4"/>
      <c r="E29" s="21"/>
      <c r="F29" s="21"/>
      <c r="G29" s="21"/>
    </row>
    <row r="30" spans="1:10" ht="15" x14ac:dyDescent="0.3">
      <c r="B30" s="21" t="s">
        <v>40</v>
      </c>
      <c r="C30" s="6"/>
      <c r="D30" s="4"/>
      <c r="E30" s="21"/>
      <c r="F30" s="21"/>
      <c r="G30" s="21"/>
    </row>
    <row r="31" spans="1:10" ht="15" x14ac:dyDescent="0.3">
      <c r="B31" s="3"/>
      <c r="C31" s="6"/>
      <c r="D31" s="4"/>
      <c r="E31" s="21"/>
      <c r="F31" s="21"/>
      <c r="G31" s="21"/>
    </row>
    <row r="32" spans="1:10" ht="15" x14ac:dyDescent="0.3">
      <c r="B32" s="3"/>
      <c r="C32" s="6"/>
      <c r="D32" s="4"/>
      <c r="E32" s="21"/>
      <c r="F32" s="21"/>
      <c r="G32" s="21"/>
    </row>
    <row r="33" spans="2:7" ht="15" x14ac:dyDescent="0.3">
      <c r="B33" s="56" t="s">
        <v>41</v>
      </c>
      <c r="C33" s="6"/>
      <c r="D33" s="4"/>
      <c r="E33" s="21"/>
      <c r="F33" s="21"/>
      <c r="G33" s="21"/>
    </row>
    <row r="34" spans="2:7" ht="15" x14ac:dyDescent="0.3">
      <c r="B34" s="21" t="s">
        <v>42</v>
      </c>
      <c r="C34" s="6"/>
      <c r="D34" s="4"/>
      <c r="E34" s="21"/>
      <c r="F34" s="21"/>
      <c r="G34" s="21"/>
    </row>
    <row r="35" spans="2:7" ht="15" x14ac:dyDescent="0.3">
      <c r="B35" s="21" t="s">
        <v>43</v>
      </c>
      <c r="C35" s="6"/>
      <c r="D35" s="4"/>
      <c r="E35" s="21"/>
      <c r="F35" s="21"/>
      <c r="G35" s="21"/>
    </row>
    <row r="36" spans="2:7" ht="15" x14ac:dyDescent="0.3">
      <c r="B36" s="3"/>
      <c r="C36" s="6"/>
      <c r="D36" s="4"/>
      <c r="E36" s="21"/>
      <c r="F36" s="21"/>
      <c r="G36" s="21"/>
    </row>
    <row r="37" spans="2:7" ht="15" x14ac:dyDescent="0.3">
      <c r="B37" s="3"/>
      <c r="C37" s="6"/>
      <c r="D37" s="4"/>
      <c r="E37" s="21"/>
      <c r="F37" s="21"/>
      <c r="G37" s="21"/>
    </row>
    <row r="38" spans="2:7" ht="15" x14ac:dyDescent="0.3">
      <c r="B38" s="56" t="s">
        <v>44</v>
      </c>
      <c r="C38" s="6"/>
      <c r="D38" s="4"/>
      <c r="E38" s="21"/>
      <c r="F38" s="21"/>
      <c r="G38" s="21"/>
    </row>
    <row r="39" spans="2:7" ht="15" x14ac:dyDescent="0.3">
      <c r="B39" s="21" t="str">
        <f>CONCATENATE("Base  vector  layers: OpenStreetMap  ", CHAR(169)," OpenStreetMap contributors  (2024), Wikimapia.org, GeoNames  2015, ")</f>
        <v xml:space="preserve">Base  vector  layers: OpenStreetMap  © OpenStreetMap contributors  (2024), Wikimapia.org, GeoNames  2015, </v>
      </c>
      <c r="C39" s="6"/>
      <c r="D39" s="4"/>
      <c r="E39" s="21"/>
      <c r="F39" s="21"/>
      <c r="G39" s="21"/>
    </row>
    <row r="40" spans="2:7" x14ac:dyDescent="0.3">
      <c r="B40" s="21" t="str">
        <f>CONCATENATE("Corine Land Cover (CLC) 2018, EuroBoundaryMap 2017 ",CHAR(169),"EuroGeographics.  ")</f>
        <v xml:space="preserve">Corine Land Cover (CLC) 2018, EuroBoundaryMap 2017 ©EuroGeographics.  </v>
      </c>
      <c r="E40" s="21"/>
      <c r="F40" s="21"/>
      <c r="G40" s="21"/>
    </row>
    <row r="41" spans="2:7" x14ac:dyDescent="0.3">
      <c r="B41" s="21" t="str">
        <f>CONCATENATE("Inset  maps: JRC  2013,  GISCO  2010  ",CHAR(169),"  EuroGeographics, Natural  Earth 2012, CCM River DB ",CHAR(169)," EUJRC2007, GeoNames 2015.")</f>
        <v>Inset  maps: JRC  2013,  GISCO  2010  ©  EuroGeographics, Natural  Earth 2012, CCM River DB © EUJRC2007, GeoNames 2015.</v>
      </c>
    </row>
    <row r="42" spans="2:7" x14ac:dyDescent="0.3">
      <c r="B42" s="75" t="s">
        <v>104</v>
      </c>
    </row>
  </sheetData>
  <mergeCells count="3">
    <mergeCell ref="E5:G5"/>
    <mergeCell ref="E6:G6"/>
    <mergeCell ref="C4:D4"/>
  </mergeCells>
  <pageMargins left="0.7" right="0.7" top="0.75" bottom="0.75" header="0.3" footer="0.3"/>
  <pageSetup paperSize="9"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6"/>
  <sheetViews>
    <sheetView workbookViewId="0">
      <selection activeCell="E13" sqref="E13"/>
    </sheetView>
  </sheetViews>
  <sheetFormatPr baseColWidth="10" defaultColWidth="8.88671875" defaultRowHeight="14.4" x14ac:dyDescent="0.3"/>
  <cols>
    <col min="1" max="10" width="18" customWidth="1"/>
  </cols>
  <sheetData>
    <row r="1" spans="1:9" x14ac:dyDescent="0.3">
      <c r="A1" t="s">
        <v>45</v>
      </c>
    </row>
    <row r="3" spans="1:9" ht="39.6" x14ac:dyDescent="0.3">
      <c r="A3" s="59" t="s">
        <v>46</v>
      </c>
      <c r="B3" s="59" t="s">
        <v>47</v>
      </c>
      <c r="C3" s="59" t="s">
        <v>48</v>
      </c>
      <c r="D3" s="59" t="s">
        <v>49</v>
      </c>
      <c r="E3" s="59" t="s">
        <v>50</v>
      </c>
      <c r="F3" s="59" t="s">
        <v>51</v>
      </c>
      <c r="G3" s="59" t="s">
        <v>52</v>
      </c>
      <c r="H3" s="59" t="s">
        <v>53</v>
      </c>
      <c r="I3" s="59" t="s">
        <v>54</v>
      </c>
    </row>
    <row r="4" spans="1:9" ht="51" x14ac:dyDescent="0.3">
      <c r="A4" s="60" t="s">
        <v>55</v>
      </c>
      <c r="B4" s="61" t="s">
        <v>56</v>
      </c>
      <c r="C4" s="61" t="s">
        <v>57</v>
      </c>
      <c r="D4" s="61" t="s">
        <v>102</v>
      </c>
      <c r="E4" s="61" t="s">
        <v>103</v>
      </c>
      <c r="F4" s="61" t="s">
        <v>58</v>
      </c>
      <c r="G4" s="61" t="s">
        <v>58</v>
      </c>
      <c r="H4" s="61" t="s">
        <v>58</v>
      </c>
      <c r="I4" s="61" t="s">
        <v>59</v>
      </c>
    </row>
    <row r="5" spans="1:9" x14ac:dyDescent="0.3">
      <c r="A5" s="62" t="s">
        <v>12</v>
      </c>
      <c r="B5" s="63">
        <v>40</v>
      </c>
      <c r="C5" s="64">
        <v>79</v>
      </c>
      <c r="D5" s="64">
        <v>24</v>
      </c>
      <c r="E5" s="64">
        <v>86</v>
      </c>
      <c r="F5" s="65">
        <v>57</v>
      </c>
      <c r="G5" s="65">
        <v>26</v>
      </c>
      <c r="H5" s="65">
        <v>45.4</v>
      </c>
      <c r="I5" s="66" t="s">
        <v>60</v>
      </c>
    </row>
    <row r="6" spans="1:9" x14ac:dyDescent="0.3">
      <c r="A6" s="62" t="s">
        <v>61</v>
      </c>
      <c r="B6" s="63">
        <v>0</v>
      </c>
      <c r="C6" s="64">
        <v>4</v>
      </c>
      <c r="D6" s="64">
        <v>0</v>
      </c>
      <c r="E6" s="64">
        <v>5</v>
      </c>
      <c r="F6" s="65">
        <v>2</v>
      </c>
      <c r="G6" s="65">
        <v>2</v>
      </c>
      <c r="H6" s="65">
        <v>101.2</v>
      </c>
      <c r="I6" s="67" t="s">
        <v>62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baseColWidth="10" defaultColWidth="8.88671875" defaultRowHeight="14.4" x14ac:dyDescent="0.3"/>
  <cols>
    <col min="1" max="1" width="5" customWidth="1"/>
    <col min="2" max="2" width="13" customWidth="1"/>
    <col min="3" max="3" width="12" customWidth="1"/>
    <col min="4" max="4" width="22" customWidth="1"/>
    <col min="5" max="6" width="12" customWidth="1"/>
    <col min="7" max="7" width="11" customWidth="1"/>
    <col min="8" max="8" width="6" customWidth="1"/>
  </cols>
  <sheetData>
    <row r="1" spans="1:8" x14ac:dyDescent="0.3">
      <c r="B1" s="35" t="s">
        <v>5</v>
      </c>
    </row>
    <row r="2" spans="1:8" x14ac:dyDescent="0.3">
      <c r="B2" s="35" t="s">
        <v>63</v>
      </c>
    </row>
    <row r="4" spans="1:8" x14ac:dyDescent="0.3">
      <c r="A4" s="20" t="s">
        <v>64</v>
      </c>
      <c r="B4" s="20" t="s">
        <v>65</v>
      </c>
      <c r="C4" s="20" t="s">
        <v>66</v>
      </c>
      <c r="D4" s="20" t="s">
        <v>67</v>
      </c>
      <c r="E4" s="20" t="s">
        <v>68</v>
      </c>
      <c r="F4" s="20" t="s">
        <v>69</v>
      </c>
      <c r="G4" s="20" t="s">
        <v>70</v>
      </c>
      <c r="H4" s="20" t="s">
        <v>71</v>
      </c>
    </row>
    <row r="5" spans="1:8" x14ac:dyDescent="0.3">
      <c r="A5" s="21">
        <v>0</v>
      </c>
      <c r="B5" s="21" t="s">
        <v>72</v>
      </c>
      <c r="C5" s="21" t="s">
        <v>73</v>
      </c>
      <c r="D5" s="21" t="s">
        <v>74</v>
      </c>
      <c r="E5" s="21" t="s">
        <v>13</v>
      </c>
      <c r="F5" s="21">
        <v>2</v>
      </c>
      <c r="G5" s="21">
        <v>1</v>
      </c>
      <c r="H5" s="21">
        <v>64.556098514200002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8.88671875" defaultRowHeight="14.4" x14ac:dyDescent="0.3"/>
  <cols>
    <col min="1" max="1" width="5" customWidth="1"/>
    <col min="2" max="2" width="10" customWidth="1"/>
    <col min="3" max="3" width="23" customWidth="1"/>
    <col min="4" max="4" width="6" customWidth="1"/>
    <col min="5" max="5" width="16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3">
      <c r="B1" s="35" t="s">
        <v>5</v>
      </c>
    </row>
    <row r="2" spans="1:12" x14ac:dyDescent="0.3">
      <c r="B2" s="35" t="s">
        <v>75</v>
      </c>
    </row>
    <row r="4" spans="1:12" x14ac:dyDescent="0.3">
      <c r="A4" s="20" t="s">
        <v>64</v>
      </c>
      <c r="B4" s="20" t="s">
        <v>76</v>
      </c>
      <c r="C4" s="20" t="s">
        <v>77</v>
      </c>
      <c r="D4" s="20" t="s">
        <v>78</v>
      </c>
      <c r="E4" s="20" t="s">
        <v>79</v>
      </c>
      <c r="F4" s="20" t="s">
        <v>80</v>
      </c>
      <c r="G4" s="20" t="s">
        <v>68</v>
      </c>
      <c r="H4" s="20" t="s">
        <v>69</v>
      </c>
      <c r="I4" s="20" t="s">
        <v>81</v>
      </c>
      <c r="J4" s="20" t="s">
        <v>82</v>
      </c>
      <c r="K4" s="20" t="s">
        <v>70</v>
      </c>
      <c r="L4" s="20" t="s">
        <v>71</v>
      </c>
    </row>
    <row r="5" spans="1:12" x14ac:dyDescent="0.3">
      <c r="A5" s="21">
        <v>0</v>
      </c>
      <c r="B5" s="21">
        <v>11</v>
      </c>
      <c r="C5" s="21" t="s">
        <v>19</v>
      </c>
      <c r="D5" s="21">
        <v>997</v>
      </c>
      <c r="E5" s="21" t="s">
        <v>83</v>
      </c>
      <c r="F5" s="21" t="s">
        <v>84</v>
      </c>
      <c r="G5" s="21" t="s">
        <v>85</v>
      </c>
      <c r="H5" s="21">
        <v>2</v>
      </c>
      <c r="I5" s="21">
        <v>994</v>
      </c>
      <c r="J5" s="21" t="s">
        <v>83</v>
      </c>
      <c r="K5" s="21">
        <v>5</v>
      </c>
      <c r="L5" s="21">
        <v>7.7068462300000001E-2</v>
      </c>
    </row>
    <row r="6" spans="1:12" x14ac:dyDescent="0.3">
      <c r="A6" s="21">
        <v>1</v>
      </c>
      <c r="B6" s="21">
        <v>11</v>
      </c>
      <c r="C6" s="21" t="s">
        <v>19</v>
      </c>
      <c r="D6" s="21">
        <v>997</v>
      </c>
      <c r="E6" s="21" t="s">
        <v>83</v>
      </c>
      <c r="F6" s="21" t="s">
        <v>86</v>
      </c>
      <c r="G6" s="21" t="s">
        <v>85</v>
      </c>
      <c r="H6" s="21">
        <v>997</v>
      </c>
      <c r="I6" s="21">
        <v>994</v>
      </c>
      <c r="J6" s="21" t="s">
        <v>83</v>
      </c>
      <c r="K6" s="21">
        <v>42</v>
      </c>
      <c r="L6" s="21">
        <v>0.73544555509999998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5"/>
  <sheetViews>
    <sheetView workbookViewId="0"/>
  </sheetViews>
  <sheetFormatPr baseColWidth="10" defaultColWidth="8.88671875" defaultRowHeight="14.4" x14ac:dyDescent="0.3"/>
  <cols>
    <col min="1" max="1" width="5" customWidth="1"/>
    <col min="2" max="2" width="10" customWidth="1"/>
    <col min="3" max="3" width="23" customWidth="1"/>
    <col min="4" max="4" width="6" customWidth="1"/>
    <col min="5" max="5" width="16" customWidth="1"/>
    <col min="6" max="6" width="18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3">
      <c r="B1" s="35" t="s">
        <v>5</v>
      </c>
    </row>
    <row r="2" spans="1:12" x14ac:dyDescent="0.3">
      <c r="B2" s="35" t="s">
        <v>87</v>
      </c>
    </row>
    <row r="4" spans="1:12" x14ac:dyDescent="0.3">
      <c r="A4" s="20" t="s">
        <v>64</v>
      </c>
      <c r="B4" s="20" t="s">
        <v>76</v>
      </c>
      <c r="C4" s="20" t="s">
        <v>77</v>
      </c>
      <c r="D4" s="20" t="s">
        <v>78</v>
      </c>
      <c r="E4" s="20" t="s">
        <v>79</v>
      </c>
      <c r="F4" s="20" t="s">
        <v>80</v>
      </c>
      <c r="G4" s="20" t="s">
        <v>68</v>
      </c>
      <c r="H4" s="20" t="s">
        <v>69</v>
      </c>
      <c r="I4" s="20" t="s">
        <v>81</v>
      </c>
      <c r="J4" s="20" t="s">
        <v>82</v>
      </c>
      <c r="K4" s="20" t="s">
        <v>70</v>
      </c>
      <c r="L4" s="20" t="s">
        <v>71</v>
      </c>
    </row>
    <row r="5" spans="1:12" x14ac:dyDescent="0.3">
      <c r="A5" s="21">
        <v>0</v>
      </c>
      <c r="B5" s="21">
        <v>11</v>
      </c>
      <c r="C5" s="21" t="s">
        <v>19</v>
      </c>
      <c r="D5" s="21">
        <v>997</v>
      </c>
      <c r="E5" s="21" t="s">
        <v>83</v>
      </c>
      <c r="F5" s="21" t="s">
        <v>84</v>
      </c>
      <c r="G5" s="21" t="s">
        <v>85</v>
      </c>
      <c r="H5" s="21">
        <v>2</v>
      </c>
      <c r="I5" s="21">
        <v>994</v>
      </c>
      <c r="J5" s="21" t="s">
        <v>83</v>
      </c>
      <c r="K5" s="21">
        <v>5</v>
      </c>
      <c r="L5" s="21">
        <v>7.7068462300000001E-2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8.88671875" defaultRowHeight="14.4" x14ac:dyDescent="0.3"/>
  <cols>
    <col min="1" max="1" width="5" customWidth="1"/>
    <col min="2" max="2" width="10" customWidth="1"/>
    <col min="3" max="3" width="29" customWidth="1"/>
    <col min="4" max="4" width="6" customWidth="1"/>
    <col min="5" max="5" width="1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 x14ac:dyDescent="0.3">
      <c r="B1" s="35" t="s">
        <v>5</v>
      </c>
    </row>
    <row r="2" spans="1:12" x14ac:dyDescent="0.3">
      <c r="B2" s="35" t="s">
        <v>88</v>
      </c>
    </row>
    <row r="4" spans="1:12" x14ac:dyDescent="0.3">
      <c r="A4" s="20" t="s">
        <v>64</v>
      </c>
      <c r="B4" s="20" t="s">
        <v>76</v>
      </c>
      <c r="C4" s="20" t="s">
        <v>77</v>
      </c>
      <c r="D4" s="20" t="s">
        <v>78</v>
      </c>
      <c r="E4" s="20" t="s">
        <v>79</v>
      </c>
      <c r="F4" s="20" t="s">
        <v>80</v>
      </c>
      <c r="G4" s="20" t="s">
        <v>68</v>
      </c>
      <c r="H4" s="20" t="s">
        <v>69</v>
      </c>
      <c r="I4" s="20" t="s">
        <v>81</v>
      </c>
      <c r="J4" s="20" t="s">
        <v>82</v>
      </c>
      <c r="K4" s="20" t="s">
        <v>70</v>
      </c>
      <c r="L4" s="20" t="s">
        <v>89</v>
      </c>
    </row>
    <row r="5" spans="1:12" x14ac:dyDescent="0.3">
      <c r="A5" s="21">
        <v>0</v>
      </c>
      <c r="B5" s="21">
        <v>211</v>
      </c>
      <c r="C5" s="21" t="s">
        <v>90</v>
      </c>
      <c r="D5" s="21">
        <v>21122</v>
      </c>
      <c r="E5" s="21" t="s">
        <v>21</v>
      </c>
      <c r="F5" s="21" t="s">
        <v>86</v>
      </c>
      <c r="G5" s="21" t="s">
        <v>83</v>
      </c>
      <c r="H5" s="21">
        <v>997</v>
      </c>
      <c r="I5" s="21">
        <v>994</v>
      </c>
      <c r="J5" s="21" t="s">
        <v>83</v>
      </c>
      <c r="K5" s="21">
        <v>20</v>
      </c>
      <c r="L5" s="21">
        <v>9.0766694043000005</v>
      </c>
    </row>
    <row r="6" spans="1:12" x14ac:dyDescent="0.3">
      <c r="A6" s="21">
        <v>1</v>
      </c>
      <c r="B6" s="21">
        <v>211</v>
      </c>
      <c r="C6" s="21" t="s">
        <v>90</v>
      </c>
      <c r="D6" s="21">
        <v>21124</v>
      </c>
      <c r="E6" s="21" t="s">
        <v>23</v>
      </c>
      <c r="F6" s="21" t="s">
        <v>86</v>
      </c>
      <c r="G6" s="21" t="s">
        <v>83</v>
      </c>
      <c r="H6" s="21">
        <v>997</v>
      </c>
      <c r="I6" s="21">
        <v>994</v>
      </c>
      <c r="J6" s="21" t="s">
        <v>83</v>
      </c>
      <c r="K6" s="21">
        <v>46</v>
      </c>
      <c r="L6" s="21">
        <v>24.064235908000001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5"/>
  <sheetViews>
    <sheetView workbookViewId="0"/>
  </sheetViews>
  <sheetFormatPr baseColWidth="10" defaultColWidth="8.88671875" defaultRowHeight="14.4" x14ac:dyDescent="0.3"/>
  <cols>
    <col min="1" max="1" width="5" customWidth="1"/>
    <col min="2" max="2" width="10" customWidth="1"/>
    <col min="3" max="3" width="29" customWidth="1"/>
    <col min="4" max="4" width="6" customWidth="1"/>
    <col min="5" max="5" width="1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 x14ac:dyDescent="0.3">
      <c r="B1" s="35" t="s">
        <v>5</v>
      </c>
    </row>
    <row r="2" spans="1:12" x14ac:dyDescent="0.3">
      <c r="B2" s="35" t="s">
        <v>91</v>
      </c>
    </row>
    <row r="4" spans="1:12" x14ac:dyDescent="0.3">
      <c r="A4" s="20" t="s">
        <v>64</v>
      </c>
      <c r="B4" s="20" t="s">
        <v>76</v>
      </c>
      <c r="C4" s="20" t="s">
        <v>77</v>
      </c>
      <c r="D4" s="20" t="s">
        <v>78</v>
      </c>
      <c r="E4" s="20" t="s">
        <v>79</v>
      </c>
      <c r="F4" s="20" t="s">
        <v>80</v>
      </c>
      <c r="G4" s="20" t="s">
        <v>68</v>
      </c>
      <c r="H4" s="20" t="s">
        <v>69</v>
      </c>
      <c r="I4" s="20" t="s">
        <v>81</v>
      </c>
      <c r="J4" s="20" t="s">
        <v>82</v>
      </c>
      <c r="K4" s="20" t="s">
        <v>70</v>
      </c>
      <c r="L4" s="20" t="s">
        <v>89</v>
      </c>
    </row>
    <row r="5" spans="1:12" x14ac:dyDescent="0.3">
      <c r="A5" s="21">
        <v>0</v>
      </c>
      <c r="B5" s="21">
        <v>211</v>
      </c>
      <c r="C5" s="21" t="s">
        <v>90</v>
      </c>
      <c r="D5" s="21">
        <v>21124</v>
      </c>
      <c r="E5" s="21" t="s">
        <v>23</v>
      </c>
      <c r="F5" s="21" t="s">
        <v>86</v>
      </c>
      <c r="G5" s="21" t="s">
        <v>83</v>
      </c>
      <c r="H5" s="21">
        <v>997</v>
      </c>
      <c r="I5" s="21">
        <v>994</v>
      </c>
      <c r="J5" s="21" t="s">
        <v>83</v>
      </c>
      <c r="K5" s="21">
        <v>2</v>
      </c>
      <c r="L5" s="21">
        <v>1.2195813821999999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5"/>
  <sheetViews>
    <sheetView workbookViewId="0"/>
  </sheetViews>
  <sheetFormatPr baseColWidth="10" defaultColWidth="8.88671875" defaultRowHeight="14.4" x14ac:dyDescent="0.3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 x14ac:dyDescent="0.3">
      <c r="B1" s="35" t="s">
        <v>5</v>
      </c>
    </row>
    <row r="2" spans="1:12" x14ac:dyDescent="0.3">
      <c r="B2" s="35" t="s">
        <v>92</v>
      </c>
    </row>
    <row r="4" spans="1:12" x14ac:dyDescent="0.3">
      <c r="A4" s="20" t="s">
        <v>64</v>
      </c>
      <c r="B4" s="20" t="s">
        <v>76</v>
      </c>
      <c r="C4" s="20" t="s">
        <v>77</v>
      </c>
      <c r="D4" s="20" t="s">
        <v>78</v>
      </c>
      <c r="E4" s="20" t="s">
        <v>79</v>
      </c>
      <c r="F4" s="20" t="s">
        <v>80</v>
      </c>
      <c r="G4" s="20" t="s">
        <v>68</v>
      </c>
      <c r="H4" s="20" t="s">
        <v>69</v>
      </c>
      <c r="I4" s="20" t="s">
        <v>81</v>
      </c>
      <c r="J4" s="20" t="s">
        <v>82</v>
      </c>
      <c r="K4" s="20" t="s">
        <v>70</v>
      </c>
      <c r="L4" s="20" t="s">
        <v>89</v>
      </c>
    </row>
    <row r="5" spans="1:12" x14ac:dyDescent="0.3">
      <c r="A5" s="21">
        <v>0</v>
      </c>
      <c r="B5" s="21">
        <v>22</v>
      </c>
      <c r="C5" s="21" t="s">
        <v>93</v>
      </c>
      <c r="D5" s="21">
        <v>221</v>
      </c>
      <c r="E5" s="21" t="s">
        <v>25</v>
      </c>
      <c r="F5" s="21" t="s">
        <v>86</v>
      </c>
      <c r="G5" s="21" t="s">
        <v>83</v>
      </c>
      <c r="H5" s="21">
        <v>997</v>
      </c>
      <c r="I5" s="21">
        <v>994</v>
      </c>
      <c r="J5" s="21" t="s">
        <v>83</v>
      </c>
      <c r="K5" s="21">
        <v>2</v>
      </c>
      <c r="L5" s="21">
        <v>4.5022325346000001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Info_Grading</vt:lpstr>
      <vt:lpstr>Grading</vt:lpstr>
      <vt:lpstr>Pop_Statistics</vt:lpstr>
      <vt:lpstr>_observedEventA_v1_aoi</vt:lpstr>
      <vt:lpstr>_builtUpA_m_v1_aoi</vt:lpstr>
      <vt:lpstr>_builtUpA_m_v1_aff</vt:lpstr>
      <vt:lpstr>_transportationL_v1_aoi</vt:lpstr>
      <vt:lpstr>_transportationL_v1_aff</vt:lpstr>
      <vt:lpstr>_facilitiesL_v1_aoi</vt:lpstr>
      <vt:lpstr>_naturalLandUseA_m_v1_aoi</vt:lpstr>
      <vt:lpstr>_naturalLandUseA_m_v1_aff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Emergency Telespazio Iberica</cp:lastModifiedBy>
  <cp:lastPrinted>2020-10-14T12:56:37Z</cp:lastPrinted>
  <dcterms:created xsi:type="dcterms:W3CDTF">2017-04-13T10:25:13Z</dcterms:created>
  <dcterms:modified xsi:type="dcterms:W3CDTF">2024-07-02T19:04:09Z</dcterms:modified>
</cp:coreProperties>
</file>